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lizabeth\Desktop\FORMATOS UIC 2023B\REGLAMENTO ACTUAL TIC\TIC ENFOQUE INVESTIGACIÓN-ENFOQUE EMPRENDIMIENTO\"/>
    </mc:Choice>
  </mc:AlternateContent>
  <xr:revisionPtr revIDLastSave="0" documentId="13_ncr:1_{C562B7E8-0EA8-4181-AC11-6CF84F71FE8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UBRICA" sheetId="2" r:id="rId1"/>
    <sheet name="ACTA" sheetId="4" r:id="rId2"/>
  </sheets>
  <definedNames>
    <definedName name="_xlnm.Print_Area" localSheetId="1">ACTA!$A$1:$I$29</definedName>
    <definedName name="_xlnm.Print_Area" localSheetId="0">RUBRICA!$A$1:$L$36</definedName>
    <definedName name="CARRERA">RUBRICA!$S$7:$S$24</definedName>
    <definedName name="CARRERA_DE_COMERCIO_EXTERIOR_Y_NEGOCIACIÓN_COMERCIAL_INTERNACIONAL">RUBRICA!$B$5</definedName>
    <definedName name="CARRERA_DE_INGENIERÍA_EN_COMERCIO_EXTERIOR_Y_NEGOCIACIÓN_COMERCIAL_INTERNACIONAL">RUBRICA!$B$5</definedName>
    <definedName name="CARRERAS">RUBRICA!$R$7:$R$27</definedName>
    <definedName name="ESCUELAS">RUBRICA!$T$4:$U$22</definedName>
    <definedName name="FACULTAD">RUBRICA!$R$3:$R$4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2" l="1"/>
  <c r="H21" i="2"/>
  <c r="D19" i="4"/>
  <c r="D18" i="4"/>
  <c r="D17" i="4"/>
  <c r="D16" i="4"/>
  <c r="B14" i="4"/>
  <c r="B15" i="4"/>
  <c r="B16" i="4"/>
  <c r="B17" i="4"/>
  <c r="B18" i="4"/>
  <c r="B13" i="4"/>
  <c r="D14" i="4"/>
  <c r="D15" i="4"/>
  <c r="D13" i="4"/>
  <c r="I24" i="2" l="1"/>
  <c r="C21" i="4"/>
  <c r="E21" i="4" s="1"/>
  <c r="B29" i="4" l="1"/>
  <c r="F25" i="4"/>
  <c r="B25" i="4"/>
  <c r="B28" i="4"/>
  <c r="C9" i="4"/>
  <c r="C35" i="2" l="1"/>
  <c r="A22" i="4" l="1"/>
  <c r="C7" i="4" l="1"/>
  <c r="B30" i="2"/>
  <c r="F30" i="2"/>
  <c r="A3" i="4" l="1"/>
  <c r="A2" i="4"/>
  <c r="G7" i="4"/>
  <c r="C8" i="4" l="1"/>
  <c r="F24" i="4" l="1"/>
  <c r="B24" i="4"/>
  <c r="G6" i="4" l="1"/>
  <c r="F23" i="4"/>
  <c r="C10" i="4"/>
  <c r="G8" i="4"/>
  <c r="C6" i="4"/>
</calcChain>
</file>

<file path=xl/sharedStrings.xml><?xml version="1.0" encoding="utf-8"?>
<sst xmlns="http://schemas.openxmlformats.org/spreadsheetml/2006/main" count="87" uniqueCount="68">
  <si>
    <t>No.</t>
  </si>
  <si>
    <t>UNIVERSIDAD POLITÉCNICA ESTATAL DEL CARCHI</t>
  </si>
  <si>
    <t>SUSTENTACIÓN ORAL. DEFENSA</t>
  </si>
  <si>
    <t>DOCUMENTO ESCRITO</t>
  </si>
  <si>
    <t>ESTUDIANTE:</t>
  </si>
  <si>
    <t>NIVEL/PARALELO:</t>
  </si>
  <si>
    <t>PERIODO ACADÉMICO:</t>
  </si>
  <si>
    <t>FECHA:</t>
  </si>
  <si>
    <t>CÉDULA DE IDENTIDAD:</t>
  </si>
  <si>
    <t>ACTA</t>
  </si>
  <si>
    <t>OBSERVACIONES Y RECOMENDACIONES</t>
  </si>
  <si>
    <t>Para constancia del presente, firman en la ciudad de Tulcán el</t>
  </si>
  <si>
    <t xml:space="preserve"> Por lo tanto,</t>
  </si>
  <si>
    <t>Obteniendo una nota de:</t>
  </si>
  <si>
    <t>CRITERIO ÓPTIMO DE EVALUACIÓN</t>
  </si>
  <si>
    <t>FACULTAD DE INDUSTRIAS AGROPECUARIAS Y CIENCIAS AMBIENTALES</t>
  </si>
  <si>
    <t>FACULTAD DE COMERCIO INTERNACIONAL, INTEGRACIÓN, ADMINISTRACIÓN Y ECONOMÍA EMPRESARIAL</t>
  </si>
  <si>
    <t>CARRERA DE ADMINISTRACIÓN DE EMPRESAS Y MARKETING</t>
  </si>
  <si>
    <t>CARRERA DE ENFERMERÍA</t>
  </si>
  <si>
    <t>CARRERA DE ADMINISTRACIÓN PÚBLICA</t>
  </si>
  <si>
    <t>CARRERA DE ALIMENTOS</t>
  </si>
  <si>
    <t>CARRERA DE TURISMO</t>
  </si>
  <si>
    <t>CARRERA DE COMERCIO EXTERIOR</t>
  </si>
  <si>
    <t>CARRERA DE ADMINISTRACIÓN DE EMPRESAS</t>
  </si>
  <si>
    <t>CARRERA DE AGROPECUARIA</t>
  </si>
  <si>
    <t>CARRERA DE INGENIERÍA EN ALIMENTOS</t>
  </si>
  <si>
    <t>00000000000</t>
  </si>
  <si>
    <t>CARRERA DE COMERCIO EXTERIOR Y NEGOCIACIÓN COMERCIAL INTERNACIONAL</t>
  </si>
  <si>
    <t>CARRERA DE INGENIERÍA EN INFORMÁTICA</t>
  </si>
  <si>
    <t>CARRERA DE COMPUTACIÓN</t>
  </si>
  <si>
    <t>CARRERA DE INGENIERÍA EN LOGÍSTICA</t>
  </si>
  <si>
    <t>CARRERA DE DESARROLLO INTEGRAL AGROPECUARIO</t>
  </si>
  <si>
    <t>CATEGORÍA</t>
  </si>
  <si>
    <t xml:space="preserve">APELLIDO APELLIDO NOMBRE NOMBRE </t>
  </si>
  <si>
    <t>TEMA DEL TIC:</t>
  </si>
  <si>
    <t>FORMATO, ORGANIZACIÓN Y CALIDAD DE LA INFORMACIÓN</t>
  </si>
  <si>
    <t>DD/MM/YY</t>
  </si>
  <si>
    <t>COLOCAR EL TEMA PROPUESTO</t>
  </si>
  <si>
    <t>; debiendo el o los estudiantes acatar el siguiente artículo:</t>
  </si>
  <si>
    <t>Evaluación
cuantitativa</t>
  </si>
  <si>
    <t>Nota:</t>
  </si>
  <si>
    <t xml:space="preserve">RÚBRICA </t>
  </si>
  <si>
    <t xml:space="preserve">MSC. NOMBRE NOMBRE APELLIDO APELLIDO   </t>
  </si>
  <si>
    <t>2023B</t>
  </si>
  <si>
    <t>DOCENTE 1</t>
  </si>
  <si>
    <t xml:space="preserve">DOCENTE 2 </t>
  </si>
  <si>
    <t xml:space="preserve">PRESIDENTE </t>
  </si>
  <si>
    <t xml:space="preserve">Art. 51.- De la designación del tutor.-  Una vez aprobado el Plan del TIC, el Director/a de la Carrera en conjunto con el Coordinador/a de la UICG respectivo, procederá a designar un tutor/a para cada estudiante en el término de 3 días. </t>
  </si>
  <si>
    <t>Para el caso de la Carrera de Enfermería se presentará al Director/a de la Carrera, el plan de TIC con un máximo 2 meses de iniciado el IRE.</t>
  </si>
  <si>
    <t xml:space="preserve">DOCENTE 1 </t>
  </si>
  <si>
    <t>DOCENTE 2</t>
  </si>
  <si>
    <t xml:space="preserve">DE SUSTENTACIÓN DEL PLAN DEL TRABAJO DE INTEGRACIÓN CURRICULAR CON ENFOQUE EN EMPRENDIMIENTO TIPO A </t>
  </si>
  <si>
    <t xml:space="preserve">TEMA </t>
  </si>
  <si>
    <t xml:space="preserve">Es acorde con el enfoque de emprendimiento tipo A (Empresa en marcha) </t>
  </si>
  <si>
    <t xml:space="preserve">HISTORIA DE LA EMPRESA /EQUIPO GERENCIAL PRODUCTOS OFRECIDOS </t>
  </si>
  <si>
    <t xml:space="preserve">Conoce antecedentes de la empresa , describe la estructura organizacional y la  gama de bienes y servicios que ofrece </t>
  </si>
  <si>
    <t xml:space="preserve">CLIENTES ACTUALES </t>
  </si>
  <si>
    <t xml:space="preserve">Conoce el segmento o segmentos a los que atiende la empresa </t>
  </si>
  <si>
    <t xml:space="preserve">SITUACIÓN FINANCIERA </t>
  </si>
  <si>
    <t xml:space="preserve">Presenta un resumen de activos , pasivos , patrimonio y utilidad actualizada de la empresa </t>
  </si>
  <si>
    <t xml:space="preserve">DEL PROBLEMA A LA OPORTUNIDAD/ JUSTIFICACIÓN ACADÉMICA </t>
  </si>
  <si>
    <t xml:space="preserve">Expone el problema y las oportunidades de crecimiento de la empresa desde el punto de vista de su profesion </t>
  </si>
  <si>
    <t xml:space="preserve">INNOVACIÓN EN EL MODELO DE NEGOCIO </t>
  </si>
  <si>
    <t xml:space="preserve">Expone el modelo de negocio y sus posibles innovaciones </t>
  </si>
  <si>
    <t>El formato,las referencias bibliograficas,  la organización de contenidos, redacción, uso de gramática y ortografía, aplicación de normas de citas y referencias cumple con el formato de la UPEC</t>
  </si>
  <si>
    <t xml:space="preserve">DE LA SUSTENTACIÓN DEL PLAN DEL TRABAJO DE INTEGRACIÓN CURRICULAR CON ENFOQUE EN EMPRENDIMIENTO  TIPO A </t>
  </si>
  <si>
    <t xml:space="preserve">Art. 48.- Del proceso para aprobación del Plan del TIC Literal c) Para el caso de no aprobar el plan el estudiante podrá volver a presentarlo en el término de 10 días; y, en el caso de que no apruebe el estudiante, éste deberá repetir la asignatura. </t>
  </si>
  <si>
    <t xml:space="preserve">PRESIDENTE TRIBUNAL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</si>
</sst>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F800]dddd\,\ mmmm\ dd\,\ 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7"/>
      <color theme="1"/>
      <name val="Century Gothic"/>
      <family val="2"/>
    </font>
    <font>
      <sz val="7"/>
      <color rgb="FF000000"/>
      <name val="Century Gothic"/>
      <family val="2"/>
    </font>
    <font>
      <b/>
      <sz val="7"/>
      <color theme="1"/>
      <name val="Century Gothic"/>
      <family val="2"/>
    </font>
    <font>
      <b/>
      <sz val="12"/>
      <color theme="1"/>
      <name val="Century Gothic"/>
      <family val="2"/>
    </font>
    <font>
      <b/>
      <sz val="20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sz val="7"/>
      <name val="Century Gothic"/>
      <family val="2"/>
    </font>
    <font>
      <b/>
      <sz val="11"/>
      <name val="Century Gothic"/>
      <family val="2"/>
    </font>
    <font>
      <sz val="11"/>
      <color rgb="FFFF0000"/>
      <name val="Century Gothic"/>
      <family val="2"/>
    </font>
    <font>
      <b/>
      <sz val="11"/>
      <color rgb="FFFF0000"/>
      <name val="Century Gothic"/>
      <family val="2"/>
    </font>
    <font>
      <b/>
      <sz val="11"/>
      <color theme="0"/>
      <name val="Century Gothic"/>
      <family val="2"/>
    </font>
    <font>
      <b/>
      <sz val="6"/>
      <color theme="1"/>
      <name val="Century Gothic"/>
      <family val="2"/>
    </font>
    <font>
      <b/>
      <sz val="10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4" fontId="1" fillId="0" borderId="0" xfId="0" applyNumberFormat="1" applyFont="1" applyAlignment="1" applyProtection="1">
      <alignment horizontal="left" vertical="center"/>
      <protection locked="0"/>
    </xf>
    <xf numFmtId="2" fontId="1" fillId="0" borderId="0" xfId="0" applyNumberFormat="1" applyFont="1" applyAlignment="1" applyProtection="1">
      <alignment horizontal="left" vertical="center"/>
      <protection locked="0"/>
    </xf>
    <xf numFmtId="2" fontId="1" fillId="0" borderId="0" xfId="0" applyNumberFormat="1" applyFont="1" applyProtection="1">
      <protection locked="0"/>
    </xf>
    <xf numFmtId="16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 applyProtection="1">
      <alignment horizontal="center"/>
      <protection locked="0"/>
    </xf>
    <xf numFmtId="4" fontId="4" fillId="0" borderId="0" xfId="0" applyNumberFormat="1" applyFont="1" applyProtection="1">
      <protection locked="0"/>
    </xf>
    <xf numFmtId="2" fontId="4" fillId="0" borderId="0" xfId="0" applyNumberFormat="1" applyFont="1" applyProtection="1">
      <protection locked="0"/>
    </xf>
    <xf numFmtId="0" fontId="9" fillId="0" borderId="1" xfId="0" applyFont="1" applyBorder="1" applyAlignment="1">
      <alignment horizontal="center" vertical="center"/>
    </xf>
    <xf numFmtId="0" fontId="5" fillId="0" borderId="0" xfId="0" applyFont="1" applyProtection="1">
      <protection locked="0"/>
    </xf>
    <xf numFmtId="4" fontId="7" fillId="0" borderId="0" xfId="0" applyNumberFormat="1" applyFont="1" applyAlignment="1">
      <alignment horizontal="center"/>
    </xf>
    <xf numFmtId="4" fontId="10" fillId="0" borderId="0" xfId="0" applyNumberFormat="1" applyFont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>
      <alignment horizontal="center" vertical="center" textRotation="90"/>
    </xf>
    <xf numFmtId="0" fontId="9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0" borderId="0" xfId="0" applyFont="1" applyAlignment="1" applyProtection="1">
      <alignment horizontal="center"/>
      <protection locked="0"/>
    </xf>
    <xf numFmtId="0" fontId="16" fillId="0" borderId="11" xfId="0" applyFont="1" applyBorder="1" applyAlignment="1" applyProtection="1">
      <alignment horizontal="left" vertical="center"/>
      <protection locked="0"/>
    </xf>
    <xf numFmtId="0" fontId="15" fillId="0" borderId="23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4" fontId="7" fillId="0" borderId="19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2" fontId="9" fillId="0" borderId="30" xfId="0" applyNumberFormat="1" applyFont="1" applyBorder="1" applyAlignment="1">
      <alignment horizontal="center" vertical="center"/>
    </xf>
    <xf numFmtId="0" fontId="1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7" fillId="0" borderId="0" xfId="0" applyFont="1"/>
    <xf numFmtId="0" fontId="4" fillId="0" borderId="0" xfId="0" applyFont="1"/>
    <xf numFmtId="0" fontId="4" fillId="0" borderId="0" xfId="0" applyFont="1" applyAlignment="1" applyProtection="1">
      <alignment horizontal="right"/>
      <protection locked="0"/>
    </xf>
    <xf numFmtId="0" fontId="7" fillId="0" borderId="18" xfId="0" applyFont="1" applyBorder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9" fillId="0" borderId="8" xfId="0" applyFont="1" applyBorder="1" applyAlignment="1">
      <alignment horizontal="center" vertical="center"/>
    </xf>
    <xf numFmtId="2" fontId="9" fillId="0" borderId="8" xfId="0" applyNumberFormat="1" applyFont="1" applyBorder="1" applyAlignment="1" applyProtection="1">
      <alignment horizontal="center" vertical="center"/>
      <protection locked="0"/>
    </xf>
    <xf numFmtId="4" fontId="7" fillId="0" borderId="1" xfId="0" applyNumberFormat="1" applyFont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0" fontId="7" fillId="0" borderId="7" xfId="0" applyFont="1" applyBorder="1" applyAlignment="1">
      <alignment horizontal="center" vertical="center" textRotation="90" wrapText="1"/>
    </xf>
    <xf numFmtId="4" fontId="4" fillId="0" borderId="32" xfId="0" applyNumberFormat="1" applyFont="1" applyBorder="1" applyProtection="1">
      <protection locked="0"/>
    </xf>
    <xf numFmtId="4" fontId="4" fillId="0" borderId="14" xfId="0" applyNumberFormat="1" applyFont="1" applyBorder="1" applyProtection="1"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 applyProtection="1">
      <alignment vertical="center"/>
      <protection locked="0"/>
    </xf>
    <xf numFmtId="0" fontId="9" fillId="0" borderId="1" xfId="0" applyFont="1" applyBorder="1" applyProtection="1"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2" fontId="9" fillId="0" borderId="16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 applyProtection="1">
      <alignment horizontal="center" vertical="center"/>
      <protection locked="0"/>
    </xf>
    <xf numFmtId="4" fontId="7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0" fillId="0" borderId="0" xfId="0" applyFont="1" applyProtection="1">
      <protection locked="0"/>
    </xf>
    <xf numFmtId="0" fontId="20" fillId="0" borderId="0" xfId="0" applyFont="1"/>
    <xf numFmtId="0" fontId="20" fillId="0" borderId="0" xfId="0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center"/>
      <protection locked="0"/>
    </xf>
    <xf numFmtId="4" fontId="20" fillId="0" borderId="0" xfId="0" applyNumberFormat="1" applyFont="1" applyProtection="1">
      <protection locked="0"/>
    </xf>
    <xf numFmtId="2" fontId="20" fillId="0" borderId="0" xfId="0" applyNumberFormat="1" applyFont="1" applyProtection="1">
      <protection locked="0"/>
    </xf>
    <xf numFmtId="0" fontId="22" fillId="0" borderId="0" xfId="0" applyFont="1" applyAlignment="1" applyProtection="1">
      <alignment horizontal="center"/>
      <protection locked="0"/>
    </xf>
    <xf numFmtId="2" fontId="5" fillId="0" borderId="0" xfId="0" applyNumberFormat="1" applyFont="1" applyProtection="1">
      <protection locked="0"/>
    </xf>
    <xf numFmtId="4" fontId="5" fillId="0" borderId="0" xfId="0" applyNumberFormat="1" applyFont="1" applyProtection="1">
      <protection locked="0"/>
    </xf>
    <xf numFmtId="0" fontId="23" fillId="0" borderId="1" xfId="0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34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/>
      <protection locked="0"/>
    </xf>
    <xf numFmtId="0" fontId="14" fillId="0" borderId="0" xfId="0" applyFont="1" applyAlignment="1">
      <alignment horizontal="center" vertical="center" wrapText="1"/>
    </xf>
    <xf numFmtId="0" fontId="13" fillId="0" borderId="9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horizontal="center" vertical="center" textRotation="90" wrapText="1"/>
    </xf>
    <xf numFmtId="4" fontId="9" fillId="0" borderId="0" xfId="0" applyNumberFormat="1" applyFont="1" applyAlignment="1" applyProtection="1">
      <alignment horizontal="center" vertical="center"/>
      <protection locked="0"/>
    </xf>
    <xf numFmtId="49" fontId="9" fillId="0" borderId="33" xfId="0" applyNumberFormat="1" applyFont="1" applyBorder="1" applyAlignment="1" applyProtection="1">
      <alignment horizontal="center" vertical="center" wrapText="1"/>
      <protection locked="0"/>
    </xf>
    <xf numFmtId="49" fontId="9" fillId="0" borderId="12" xfId="0" applyNumberFormat="1" applyFont="1" applyBorder="1" applyAlignment="1" applyProtection="1">
      <alignment horizontal="center" vertical="center" wrapText="1"/>
      <protection locked="0"/>
    </xf>
    <xf numFmtId="14" fontId="9" fillId="0" borderId="26" xfId="0" applyNumberFormat="1" applyFont="1" applyBorder="1" applyAlignment="1" applyProtection="1">
      <alignment horizontal="center" vertical="center" wrapText="1"/>
      <protection locked="0"/>
    </xf>
    <xf numFmtId="14" fontId="9" fillId="0" borderId="10" xfId="0" applyNumberFormat="1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9" fillId="0" borderId="27" xfId="0" applyFont="1" applyBorder="1" applyAlignment="1" applyProtection="1">
      <alignment horizontal="center" vertical="center" wrapText="1"/>
      <protection locked="0"/>
    </xf>
    <xf numFmtId="0" fontId="8" fillId="0" borderId="26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2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Border="1"/>
    <xf numFmtId="0" fontId="8" fillId="0" borderId="1" xfId="0" applyFont="1" applyBorder="1"/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4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textRotation="90"/>
    </xf>
    <xf numFmtId="0" fontId="4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3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4" fontId="7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2" borderId="0" xfId="0" applyFont="1" applyFill="1" applyAlignment="1">
      <alignment horizontal="right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10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5" fillId="0" borderId="13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15" fillId="0" borderId="23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49" fontId="9" fillId="0" borderId="17" xfId="0" applyNumberFormat="1" applyFont="1" applyBorder="1" applyAlignment="1">
      <alignment horizontal="left" vertical="center"/>
    </xf>
    <xf numFmtId="49" fontId="9" fillId="0" borderId="22" xfId="0" applyNumberFormat="1" applyFont="1" applyBorder="1" applyAlignment="1">
      <alignment horizontal="left" vertical="center"/>
    </xf>
    <xf numFmtId="4" fontId="7" fillId="0" borderId="19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49" fontId="7" fillId="0" borderId="28" xfId="0" applyNumberFormat="1" applyFont="1" applyBorder="1" applyAlignment="1">
      <alignment horizontal="center" vertical="center"/>
    </xf>
    <xf numFmtId="49" fontId="7" fillId="0" borderId="29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6" fillId="0" borderId="9" xfId="0" applyFont="1" applyBorder="1" applyAlignment="1" applyProtection="1">
      <alignment horizontal="left" vertical="center" wrapText="1"/>
      <protection locked="0"/>
    </xf>
    <xf numFmtId="0" fontId="16" fillId="0" borderId="14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49" fontId="8" fillId="0" borderId="8" xfId="0" applyNumberFormat="1" applyFont="1" applyBorder="1" applyAlignment="1">
      <alignment horizontal="center" vertical="center" wrapText="1"/>
    </xf>
    <xf numFmtId="49" fontId="9" fillId="0" borderId="37" xfId="0" applyNumberFormat="1" applyFont="1" applyBorder="1" applyAlignment="1">
      <alignment horizontal="left" vertical="center"/>
    </xf>
    <xf numFmtId="49" fontId="9" fillId="0" borderId="38" xfId="0" applyNumberFormat="1" applyFont="1" applyBorder="1" applyAlignment="1">
      <alignment horizontal="left" vertical="center"/>
    </xf>
    <xf numFmtId="4" fontId="7" fillId="0" borderId="0" xfId="0" applyNumberFormat="1" applyFont="1" applyAlignment="1">
      <alignment horizontal="center" vertical="top"/>
    </xf>
    <xf numFmtId="0" fontId="16" fillId="0" borderId="11" xfId="0" applyFont="1" applyBorder="1" applyAlignment="1" applyProtection="1">
      <alignment horizontal="left" vertical="center"/>
      <protection locked="0"/>
    </xf>
    <xf numFmtId="0" fontId="16" fillId="0" borderId="24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top"/>
    </xf>
    <xf numFmtId="164" fontId="4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CE66D084-AE09-41A1-9BC5-19B95F22A4E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746760</xdr:colOff>
      <xdr:row>1</xdr:row>
      <xdr:rowOff>0</xdr:rowOff>
    </xdr:from>
    <xdr:to>
      <xdr:col>11</xdr:col>
      <xdr:colOff>152400</xdr:colOff>
      <xdr:row>3</xdr:row>
      <xdr:rowOff>213360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604E247-F7D2-4AC9-B4E7-E1E9A08E2F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95" t="29599" r="27187" b="56355"/>
        <a:stretch/>
      </xdr:blipFill>
      <xdr:spPr bwMode="auto">
        <a:xfrm>
          <a:off x="8481060" y="312420"/>
          <a:ext cx="1074420" cy="8382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251460</xdr:colOff>
      <xdr:row>1</xdr:row>
      <xdr:rowOff>15240</xdr:rowOff>
    </xdr:from>
    <xdr:to>
      <xdr:col>3</xdr:col>
      <xdr:colOff>640080</xdr:colOff>
      <xdr:row>4</xdr:row>
      <xdr:rowOff>121920</xdr:rowOff>
    </xdr:to>
    <xdr:pic>
      <xdr:nvPicPr>
        <xdr:cNvPr id="4" name="Imagen 3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4532CF6F-0B81-4E79-A5FA-5ABF680DE3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387" t="29599" r="59925" b="55101"/>
        <a:stretch/>
      </xdr:blipFill>
      <xdr:spPr bwMode="auto">
        <a:xfrm>
          <a:off x="350520" y="327660"/>
          <a:ext cx="1089660" cy="952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373380</xdr:rowOff>
    </xdr:from>
    <xdr:to>
      <xdr:col>1</xdr:col>
      <xdr:colOff>792480</xdr:colOff>
      <xdr:row>1</xdr:row>
      <xdr:rowOff>259080</xdr:rowOff>
    </xdr:to>
    <xdr:pic>
      <xdr:nvPicPr>
        <xdr:cNvPr id="2" name="Imagen 1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854D1315-AF92-47B0-B098-FBA1754AAC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387" t="29599" r="59925" b="55101"/>
        <a:stretch/>
      </xdr:blipFill>
      <xdr:spPr bwMode="auto">
        <a:xfrm>
          <a:off x="91440" y="373380"/>
          <a:ext cx="1089660" cy="952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472440</xdr:colOff>
      <xdr:row>0</xdr:row>
      <xdr:rowOff>342900</xdr:rowOff>
    </xdr:from>
    <xdr:to>
      <xdr:col>9</xdr:col>
      <xdr:colOff>137160</xdr:colOff>
      <xdr:row>1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57DFD17-B62A-48A1-9F7D-FB5CF4008B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95" t="29599" r="27187" b="56355"/>
        <a:stretch/>
      </xdr:blipFill>
      <xdr:spPr bwMode="auto">
        <a:xfrm>
          <a:off x="7650480" y="342900"/>
          <a:ext cx="1074420" cy="8382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L40"/>
  <sheetViews>
    <sheetView showGridLines="0" topLeftCell="A22" zoomScaleNormal="100" workbookViewId="0">
      <selection activeCell="M32" sqref="M32"/>
    </sheetView>
  </sheetViews>
  <sheetFormatPr baseColWidth="10" defaultColWidth="11.44140625" defaultRowHeight="13.8" x14ac:dyDescent="0.25"/>
  <cols>
    <col min="1" max="1" width="1.44140625" style="14" customWidth="1"/>
    <col min="2" max="2" width="6.33203125" style="14" customWidth="1"/>
    <col min="3" max="3" width="3.88671875" style="14" customWidth="1"/>
    <col min="4" max="4" width="19.109375" style="14" customWidth="1"/>
    <col min="5" max="5" width="30.88671875" style="14" customWidth="1"/>
    <col min="6" max="6" width="17.44140625" style="14" customWidth="1"/>
    <col min="7" max="7" width="14" style="14" customWidth="1"/>
    <col min="8" max="10" width="11.33203125" style="14" customWidth="1"/>
    <col min="11" max="11" width="13" style="14" customWidth="1"/>
    <col min="12" max="17" width="4.6640625" style="14" customWidth="1"/>
    <col min="18" max="18" width="4.6640625" style="14" hidden="1" customWidth="1"/>
    <col min="19" max="19" width="4.6640625" style="14" customWidth="1"/>
    <col min="20" max="20" width="5.44140625" style="21" customWidth="1"/>
    <col min="21" max="25" width="4.6640625" style="14" customWidth="1"/>
    <col min="26" max="26" width="6.6640625" style="14" customWidth="1"/>
    <col min="27" max="39" width="4.6640625" style="14" customWidth="1"/>
    <col min="40" max="16384" width="11.44140625" style="14"/>
  </cols>
  <sheetData>
    <row r="1" spans="1:38" ht="24.75" customHeight="1" x14ac:dyDescent="0.25">
      <c r="A1" s="79"/>
      <c r="B1" s="79"/>
      <c r="C1" s="79"/>
      <c r="D1" s="79"/>
      <c r="E1" s="79"/>
      <c r="F1" s="79"/>
      <c r="G1" s="79"/>
      <c r="H1" s="79"/>
      <c r="I1" s="79"/>
      <c r="J1" s="79"/>
      <c r="M1" s="63"/>
      <c r="N1" s="63"/>
      <c r="O1" s="63"/>
      <c r="P1" s="63"/>
      <c r="Q1" s="63"/>
      <c r="R1" s="63"/>
      <c r="S1" s="63"/>
      <c r="T1" s="15" t="s">
        <v>23</v>
      </c>
      <c r="U1" s="21"/>
      <c r="V1" s="21"/>
      <c r="W1" s="21"/>
      <c r="X1" s="21"/>
      <c r="Y1" s="21"/>
      <c r="Z1" s="21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 ht="24.75" customHeight="1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M2" s="63"/>
      <c r="N2" s="63"/>
      <c r="O2" s="63"/>
      <c r="P2" s="63"/>
      <c r="Q2" s="63"/>
      <c r="R2" s="63"/>
      <c r="S2" s="63"/>
      <c r="T2" s="15" t="s">
        <v>17</v>
      </c>
      <c r="U2" s="21"/>
      <c r="V2" s="21"/>
      <c r="W2" s="21"/>
      <c r="X2" s="21"/>
      <c r="Y2" s="21"/>
      <c r="Z2" s="21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</row>
    <row r="3" spans="1:38" ht="24.75" customHeight="1" x14ac:dyDescent="0.25">
      <c r="A3" s="79" t="s">
        <v>1</v>
      </c>
      <c r="B3" s="79"/>
      <c r="C3" s="79"/>
      <c r="D3" s="79"/>
      <c r="E3" s="79"/>
      <c r="F3" s="79"/>
      <c r="G3" s="79"/>
      <c r="H3" s="79"/>
      <c r="I3" s="79"/>
      <c r="J3" s="79"/>
      <c r="K3" s="79"/>
      <c r="M3" s="63"/>
      <c r="N3" s="63"/>
      <c r="O3" s="63"/>
      <c r="P3" s="63"/>
      <c r="Q3" s="63"/>
      <c r="R3" s="63" t="s">
        <v>15</v>
      </c>
      <c r="S3" s="63"/>
      <c r="T3" s="15" t="s">
        <v>19</v>
      </c>
      <c r="U3" s="21"/>
      <c r="V3" s="21"/>
      <c r="W3" s="21"/>
      <c r="X3" s="21"/>
      <c r="Y3" s="21"/>
      <c r="Z3" s="21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</row>
    <row r="4" spans="1:38" ht="17.399999999999999" x14ac:dyDescent="0.3">
      <c r="B4" s="80" t="s">
        <v>15</v>
      </c>
      <c r="C4" s="80"/>
      <c r="D4" s="80"/>
      <c r="E4" s="80"/>
      <c r="F4" s="80"/>
      <c r="G4" s="80"/>
      <c r="H4" s="80"/>
      <c r="I4" s="80"/>
      <c r="J4" s="80"/>
      <c r="K4" s="80"/>
      <c r="M4" s="63"/>
      <c r="N4" s="63"/>
      <c r="O4" s="63"/>
      <c r="P4" s="63"/>
      <c r="Q4" s="63"/>
      <c r="R4" s="63" t="s">
        <v>16</v>
      </c>
      <c r="S4" s="63"/>
      <c r="T4" s="15" t="s">
        <v>24</v>
      </c>
      <c r="U4" s="21"/>
      <c r="V4" s="21"/>
      <c r="W4" s="21"/>
      <c r="X4" s="21"/>
      <c r="Y4" s="21"/>
      <c r="Z4" s="21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</row>
    <row r="5" spans="1:38" ht="17.399999999999999" x14ac:dyDescent="0.3">
      <c r="B5" s="80" t="s">
        <v>20</v>
      </c>
      <c r="C5" s="80"/>
      <c r="D5" s="80"/>
      <c r="E5" s="80"/>
      <c r="F5" s="80"/>
      <c r="G5" s="80"/>
      <c r="H5" s="80"/>
      <c r="I5" s="80"/>
      <c r="J5" s="80"/>
      <c r="K5" s="80"/>
      <c r="M5" s="63"/>
      <c r="N5" s="63"/>
      <c r="O5" s="63"/>
      <c r="P5" s="63"/>
      <c r="Q5" s="63"/>
      <c r="R5" s="63"/>
      <c r="S5" s="63"/>
      <c r="T5" s="16" t="s">
        <v>20</v>
      </c>
      <c r="U5" s="21"/>
      <c r="V5" s="21"/>
      <c r="W5" s="21"/>
      <c r="X5" s="21"/>
      <c r="Y5" s="21"/>
      <c r="Z5" s="21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</row>
    <row r="6" spans="1:38" ht="21.6" customHeight="1" x14ac:dyDescent="0.25">
      <c r="B6" s="81" t="s">
        <v>41</v>
      </c>
      <c r="C6" s="81"/>
      <c r="D6" s="81"/>
      <c r="E6" s="81"/>
      <c r="F6" s="81"/>
      <c r="G6" s="81"/>
      <c r="H6" s="81"/>
      <c r="I6" s="81"/>
      <c r="J6" s="81"/>
      <c r="K6" s="81"/>
      <c r="M6" s="63"/>
      <c r="N6" s="63"/>
      <c r="O6" s="63"/>
      <c r="P6" s="63"/>
      <c r="Q6" s="63"/>
      <c r="R6" s="63"/>
      <c r="S6" s="63"/>
      <c r="T6" s="15" t="s">
        <v>22</v>
      </c>
      <c r="U6" s="21"/>
      <c r="V6" s="21"/>
      <c r="W6" s="21"/>
      <c r="X6" s="21"/>
      <c r="Y6" s="21"/>
      <c r="Z6" s="21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</row>
    <row r="7" spans="1:38" ht="23.1" customHeight="1" thickBot="1" x14ac:dyDescent="0.3">
      <c r="B7" s="82" t="s">
        <v>51</v>
      </c>
      <c r="C7" s="82"/>
      <c r="D7" s="82"/>
      <c r="E7" s="82"/>
      <c r="F7" s="82"/>
      <c r="G7" s="82"/>
      <c r="H7" s="82"/>
      <c r="I7" s="82"/>
      <c r="J7" s="82"/>
      <c r="K7" s="82"/>
      <c r="M7" s="63"/>
      <c r="N7" s="63"/>
      <c r="O7" s="63"/>
      <c r="P7" s="63"/>
      <c r="Q7" s="63"/>
      <c r="R7" s="63"/>
      <c r="S7" s="63"/>
      <c r="T7" s="15" t="s">
        <v>27</v>
      </c>
      <c r="U7" s="21"/>
      <c r="V7" s="21"/>
      <c r="W7" s="21"/>
      <c r="X7" s="21"/>
      <c r="Y7" s="21"/>
      <c r="Z7" s="21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</row>
    <row r="8" spans="1:38" ht="33.75" customHeight="1" x14ac:dyDescent="0.25">
      <c r="B8" s="100" t="s">
        <v>4</v>
      </c>
      <c r="C8" s="101"/>
      <c r="D8" s="101"/>
      <c r="E8" s="106" t="s">
        <v>33</v>
      </c>
      <c r="F8" s="106"/>
      <c r="G8" s="122" t="s">
        <v>8</v>
      </c>
      <c r="H8" s="122"/>
      <c r="I8" s="122"/>
      <c r="J8" s="87" t="s">
        <v>26</v>
      </c>
      <c r="K8" s="88"/>
      <c r="M8" s="65"/>
      <c r="N8" s="63"/>
      <c r="O8" s="63"/>
      <c r="P8" s="63"/>
      <c r="Q8" s="63"/>
      <c r="R8" s="63"/>
      <c r="S8" s="63"/>
      <c r="T8" s="16" t="s">
        <v>29</v>
      </c>
      <c r="U8" s="21"/>
      <c r="V8" s="21"/>
      <c r="W8" s="21"/>
      <c r="X8" s="21"/>
      <c r="Y8" s="21"/>
      <c r="Z8" s="21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</row>
    <row r="9" spans="1:38" ht="45.75" customHeight="1" x14ac:dyDescent="0.25">
      <c r="B9" s="102" t="s">
        <v>6</v>
      </c>
      <c r="C9" s="103"/>
      <c r="D9" s="103"/>
      <c r="E9" s="53" t="s">
        <v>43</v>
      </c>
      <c r="F9" s="54" t="s">
        <v>5</v>
      </c>
      <c r="G9" s="91"/>
      <c r="H9" s="92"/>
      <c r="I9" s="54" t="s">
        <v>7</v>
      </c>
      <c r="J9" s="89" t="s">
        <v>36</v>
      </c>
      <c r="K9" s="90"/>
      <c r="M9" s="63"/>
      <c r="N9" s="63"/>
      <c r="O9" s="63"/>
      <c r="P9" s="63"/>
      <c r="Q9" s="63"/>
      <c r="R9" s="63"/>
      <c r="S9" s="63"/>
      <c r="T9" s="15" t="s">
        <v>31</v>
      </c>
      <c r="U9" s="21"/>
      <c r="V9" s="21"/>
      <c r="W9" s="21"/>
      <c r="X9" s="21"/>
      <c r="Y9" s="21"/>
      <c r="Z9" s="21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</row>
    <row r="10" spans="1:38" ht="15" customHeight="1" x14ac:dyDescent="0.25">
      <c r="B10" s="98" t="s">
        <v>67</v>
      </c>
      <c r="C10" s="99"/>
      <c r="D10" s="99"/>
      <c r="E10" s="55" t="s">
        <v>42</v>
      </c>
      <c r="F10" s="55"/>
      <c r="G10" s="93" t="s">
        <v>44</v>
      </c>
      <c r="H10" s="94"/>
      <c r="I10" s="55" t="s">
        <v>42</v>
      </c>
      <c r="J10" s="56"/>
      <c r="K10" s="57"/>
      <c r="L10" s="17"/>
      <c r="M10" s="66"/>
      <c r="N10" s="66"/>
      <c r="O10" s="66"/>
      <c r="P10" s="66"/>
      <c r="Q10" s="66"/>
      <c r="R10" s="63"/>
      <c r="S10" s="65"/>
      <c r="T10" s="15" t="s">
        <v>18</v>
      </c>
      <c r="U10" s="69"/>
      <c r="V10" s="69"/>
      <c r="W10" s="69"/>
      <c r="X10" s="69"/>
      <c r="Y10" s="21"/>
      <c r="Z10" s="21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</row>
    <row r="11" spans="1:38" ht="15" customHeight="1" x14ac:dyDescent="0.25">
      <c r="B11" s="98" t="s">
        <v>45</v>
      </c>
      <c r="C11" s="99"/>
      <c r="D11" s="99"/>
      <c r="E11" s="55" t="s">
        <v>42</v>
      </c>
      <c r="F11" s="55"/>
      <c r="G11" s="95"/>
      <c r="H11" s="96"/>
      <c r="I11" s="96"/>
      <c r="J11" s="96"/>
      <c r="K11" s="97"/>
      <c r="L11" s="17"/>
      <c r="M11" s="66"/>
      <c r="N11" s="66"/>
      <c r="O11" s="66"/>
      <c r="P11" s="66"/>
      <c r="Q11" s="66"/>
      <c r="R11" s="63"/>
      <c r="S11" s="65"/>
      <c r="T11" s="15"/>
      <c r="U11" s="69"/>
      <c r="V11" s="69"/>
      <c r="W11" s="69"/>
      <c r="X11" s="69"/>
      <c r="Y11" s="21"/>
      <c r="Z11" s="21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</row>
    <row r="12" spans="1:38" ht="33.75" customHeight="1" x14ac:dyDescent="0.25">
      <c r="B12" s="104" t="s">
        <v>34</v>
      </c>
      <c r="C12" s="105"/>
      <c r="D12" s="105"/>
      <c r="E12" s="91" t="s">
        <v>37</v>
      </c>
      <c r="F12" s="119"/>
      <c r="G12" s="119"/>
      <c r="H12" s="119"/>
      <c r="I12" s="119"/>
      <c r="J12" s="119"/>
      <c r="K12" s="120"/>
      <c r="L12" s="18"/>
      <c r="M12" s="67"/>
      <c r="N12" s="67"/>
      <c r="O12" s="67"/>
      <c r="P12" s="67"/>
      <c r="Q12" s="67"/>
      <c r="R12" s="63"/>
      <c r="S12" s="67"/>
      <c r="T12" s="15" t="s">
        <v>25</v>
      </c>
      <c r="U12" s="21"/>
      <c r="V12" s="21"/>
      <c r="W12" s="21"/>
      <c r="X12" s="70"/>
      <c r="Y12" s="21"/>
      <c r="Z12" s="71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</row>
    <row r="13" spans="1:38" ht="28.5" customHeight="1" x14ac:dyDescent="0.25">
      <c r="B13" s="113"/>
      <c r="C13" s="114"/>
      <c r="D13" s="114"/>
      <c r="E13" s="114"/>
      <c r="F13" s="114"/>
      <c r="G13" s="114"/>
      <c r="H13" s="114"/>
      <c r="I13" s="114"/>
      <c r="J13" s="114"/>
      <c r="K13" s="51"/>
      <c r="L13" s="18"/>
      <c r="M13" s="67"/>
      <c r="N13" s="67"/>
      <c r="O13" s="67"/>
      <c r="P13" s="67"/>
      <c r="Q13" s="67"/>
      <c r="R13" s="63"/>
      <c r="S13" s="67"/>
      <c r="T13" s="15" t="s">
        <v>28</v>
      </c>
      <c r="U13" s="21"/>
      <c r="V13" s="21"/>
      <c r="W13" s="21"/>
      <c r="X13" s="70"/>
      <c r="Y13" s="21"/>
      <c r="Z13" s="71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</row>
    <row r="14" spans="1:38" ht="17.100000000000001" customHeight="1" x14ac:dyDescent="0.25">
      <c r="B14" s="111" t="s">
        <v>0</v>
      </c>
      <c r="C14" s="112"/>
      <c r="D14" s="47" t="s">
        <v>32</v>
      </c>
      <c r="E14" s="115" t="s">
        <v>14</v>
      </c>
      <c r="F14" s="115"/>
      <c r="G14" s="115"/>
      <c r="H14" s="60" t="s">
        <v>46</v>
      </c>
      <c r="I14" s="47" t="s">
        <v>49</v>
      </c>
      <c r="J14" s="47" t="s">
        <v>50</v>
      </c>
      <c r="K14" s="51"/>
      <c r="L14" s="18"/>
      <c r="M14" s="67"/>
      <c r="N14" s="67"/>
      <c r="O14" s="67"/>
      <c r="P14" s="67"/>
      <c r="Q14" s="67"/>
      <c r="R14" s="63"/>
      <c r="S14" s="67"/>
      <c r="T14" s="15" t="s">
        <v>30</v>
      </c>
      <c r="U14" s="21"/>
      <c r="V14" s="21"/>
      <c r="W14" s="21"/>
      <c r="X14" s="70"/>
      <c r="Y14" s="21"/>
      <c r="Z14" s="71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</row>
    <row r="15" spans="1:38" ht="17.100000000000001" customHeight="1" x14ac:dyDescent="0.25">
      <c r="B15" s="85" t="s">
        <v>2</v>
      </c>
      <c r="C15" s="20">
        <v>1</v>
      </c>
      <c r="D15" s="72" t="s">
        <v>52</v>
      </c>
      <c r="E15" s="83" t="s">
        <v>53</v>
      </c>
      <c r="F15" s="83"/>
      <c r="G15" s="83"/>
      <c r="H15" s="59">
        <v>10</v>
      </c>
      <c r="I15" s="59">
        <v>10</v>
      </c>
      <c r="J15" s="59">
        <v>10</v>
      </c>
      <c r="K15" s="51"/>
      <c r="L15" s="18"/>
      <c r="M15" s="67"/>
      <c r="N15" s="67"/>
      <c r="O15" s="67"/>
      <c r="P15" s="67"/>
      <c r="Q15" s="67"/>
      <c r="R15" s="63"/>
      <c r="S15" s="67"/>
      <c r="T15" s="15"/>
      <c r="U15" s="21"/>
      <c r="V15" s="21"/>
      <c r="W15" s="21"/>
      <c r="X15" s="70"/>
      <c r="Y15" s="21"/>
      <c r="Z15" s="71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</row>
    <row r="16" spans="1:38" ht="33.6" customHeight="1" x14ac:dyDescent="0.25">
      <c r="B16" s="85"/>
      <c r="C16" s="20">
        <v>2</v>
      </c>
      <c r="D16" s="72" t="s">
        <v>54</v>
      </c>
      <c r="E16" s="83" t="s">
        <v>55</v>
      </c>
      <c r="F16" s="83"/>
      <c r="G16" s="83"/>
      <c r="H16" s="59">
        <v>10</v>
      </c>
      <c r="I16" s="59">
        <v>10</v>
      </c>
      <c r="J16" s="59">
        <v>10</v>
      </c>
      <c r="K16" s="51"/>
      <c r="L16" s="18"/>
      <c r="M16" s="67"/>
      <c r="N16" s="67"/>
      <c r="O16" s="67"/>
      <c r="P16" s="67"/>
      <c r="Q16" s="67"/>
      <c r="R16" s="63"/>
      <c r="S16" s="67"/>
      <c r="T16" s="15"/>
      <c r="U16" s="21"/>
      <c r="V16" s="21"/>
      <c r="W16" s="21"/>
      <c r="X16" s="70"/>
      <c r="Y16" s="21"/>
      <c r="Z16" s="71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</row>
    <row r="17" spans="2:38" ht="27" customHeight="1" x14ac:dyDescent="0.25">
      <c r="B17" s="85"/>
      <c r="C17" s="20">
        <v>3</v>
      </c>
      <c r="D17" s="72" t="s">
        <v>56</v>
      </c>
      <c r="E17" s="83" t="s">
        <v>57</v>
      </c>
      <c r="F17" s="83"/>
      <c r="G17" s="83"/>
      <c r="H17" s="59">
        <v>10</v>
      </c>
      <c r="I17" s="59">
        <v>10</v>
      </c>
      <c r="J17" s="59">
        <v>10</v>
      </c>
      <c r="K17" s="51"/>
      <c r="L17" s="18"/>
      <c r="M17" s="67"/>
      <c r="N17" s="67"/>
      <c r="O17" s="67"/>
      <c r="P17" s="67"/>
      <c r="Q17" s="67"/>
      <c r="R17" s="63"/>
      <c r="S17" s="67"/>
      <c r="T17" s="15"/>
      <c r="U17" s="21"/>
      <c r="V17" s="21"/>
      <c r="W17" s="21"/>
      <c r="X17" s="70"/>
      <c r="Y17" s="21"/>
      <c r="Z17" s="71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</row>
    <row r="18" spans="2:38" ht="27" customHeight="1" x14ac:dyDescent="0.25">
      <c r="B18" s="85"/>
      <c r="C18" s="20">
        <v>4</v>
      </c>
      <c r="D18" s="72" t="s">
        <v>58</v>
      </c>
      <c r="E18" s="83" t="s">
        <v>59</v>
      </c>
      <c r="F18" s="83"/>
      <c r="G18" s="83"/>
      <c r="H18" s="59">
        <v>10</v>
      </c>
      <c r="I18" s="59">
        <v>10</v>
      </c>
      <c r="J18" s="59">
        <v>10</v>
      </c>
      <c r="K18" s="51"/>
      <c r="L18" s="18"/>
      <c r="M18" s="67"/>
      <c r="N18" s="67"/>
      <c r="O18" s="67"/>
      <c r="P18" s="67"/>
      <c r="Q18" s="67"/>
      <c r="R18" s="63"/>
      <c r="S18" s="67"/>
      <c r="T18" s="15"/>
      <c r="U18" s="21"/>
      <c r="V18" s="21"/>
      <c r="W18" s="21"/>
      <c r="X18" s="70"/>
      <c r="Y18" s="21"/>
      <c r="Z18" s="71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</row>
    <row r="19" spans="2:38" ht="27" customHeight="1" x14ac:dyDescent="0.25">
      <c r="B19" s="85"/>
      <c r="C19" s="20">
        <v>5</v>
      </c>
      <c r="D19" s="72" t="s">
        <v>60</v>
      </c>
      <c r="E19" s="83" t="s">
        <v>61</v>
      </c>
      <c r="F19" s="83"/>
      <c r="G19" s="83"/>
      <c r="H19" s="59">
        <v>10</v>
      </c>
      <c r="I19" s="59">
        <v>10</v>
      </c>
      <c r="J19" s="59">
        <v>10</v>
      </c>
      <c r="K19" s="51"/>
      <c r="L19" s="18"/>
      <c r="M19" s="67"/>
      <c r="N19" s="67"/>
      <c r="O19" s="67"/>
      <c r="P19" s="67"/>
      <c r="Q19" s="67"/>
      <c r="R19" s="63"/>
      <c r="S19" s="67"/>
      <c r="T19" s="15"/>
      <c r="U19" s="21"/>
      <c r="V19" s="21"/>
      <c r="W19" s="21"/>
      <c r="X19" s="70"/>
      <c r="Y19" s="21"/>
      <c r="Z19" s="71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</row>
    <row r="20" spans="2:38" ht="27" customHeight="1" x14ac:dyDescent="0.25">
      <c r="B20" s="85"/>
      <c r="C20" s="20">
        <v>6</v>
      </c>
      <c r="D20" s="73" t="s">
        <v>62</v>
      </c>
      <c r="E20" s="117" t="s">
        <v>63</v>
      </c>
      <c r="F20" s="117"/>
      <c r="G20" s="117"/>
      <c r="H20" s="59">
        <v>10</v>
      </c>
      <c r="I20" s="59">
        <v>10</v>
      </c>
      <c r="J20" s="59">
        <v>10</v>
      </c>
      <c r="K20" s="51"/>
      <c r="L20" s="18"/>
      <c r="M20" s="67"/>
      <c r="N20" s="67"/>
      <c r="O20" s="67"/>
      <c r="P20" s="67"/>
      <c r="Q20" s="67"/>
      <c r="R20" s="63"/>
      <c r="S20" s="67"/>
      <c r="T20" s="16" t="s">
        <v>21</v>
      </c>
      <c r="U20" s="21"/>
      <c r="V20" s="21"/>
      <c r="W20" s="21"/>
      <c r="X20" s="70"/>
      <c r="Y20" s="21"/>
      <c r="Z20" s="71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</row>
    <row r="21" spans="2:38" ht="13.5" customHeight="1" x14ac:dyDescent="0.25">
      <c r="B21" s="107"/>
      <c r="C21" s="108"/>
      <c r="D21" s="108"/>
      <c r="E21" s="108"/>
      <c r="F21" s="108"/>
      <c r="G21" s="108"/>
      <c r="H21" s="84">
        <f>SUM((AVERAGE(H15:J17)*0.45),(AVERAGE(H18:J18)*0.1),(AVERAGE(H19:J20)*0.15))</f>
        <v>7</v>
      </c>
      <c r="I21" s="84"/>
      <c r="J21" s="84"/>
      <c r="K21" s="51"/>
      <c r="L21" s="18"/>
      <c r="M21" s="67"/>
      <c r="N21" s="67"/>
      <c r="O21" s="67"/>
      <c r="P21" s="67"/>
      <c r="Q21" s="67"/>
      <c r="R21" s="63"/>
      <c r="S21" s="67"/>
      <c r="T21" s="64"/>
      <c r="U21" s="63"/>
      <c r="V21" s="63"/>
      <c r="W21" s="63"/>
      <c r="X21" s="68"/>
      <c r="Y21" s="63"/>
      <c r="Z21" s="67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</row>
    <row r="22" spans="2:38" ht="78.75" customHeight="1" thickBot="1" x14ac:dyDescent="0.3">
      <c r="B22" s="50" t="s">
        <v>3</v>
      </c>
      <c r="C22" s="45">
        <v>7</v>
      </c>
      <c r="D22" s="74" t="s">
        <v>35</v>
      </c>
      <c r="E22" s="121" t="s">
        <v>64</v>
      </c>
      <c r="F22" s="121"/>
      <c r="G22" s="121"/>
      <c r="H22" s="46">
        <v>10</v>
      </c>
      <c r="I22" s="46">
        <v>10</v>
      </c>
      <c r="J22" s="46">
        <v>10</v>
      </c>
      <c r="K22" s="52"/>
      <c r="L22" s="18"/>
      <c r="M22" s="67"/>
      <c r="N22" s="67"/>
      <c r="O22" s="67"/>
      <c r="P22" s="67"/>
      <c r="Q22" s="67"/>
      <c r="R22" s="63"/>
      <c r="S22" s="67"/>
      <c r="T22" s="63"/>
      <c r="U22" s="63"/>
      <c r="V22" s="63"/>
      <c r="W22" s="63"/>
      <c r="X22" s="68"/>
      <c r="Y22" s="63"/>
      <c r="Z22" s="67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</row>
    <row r="23" spans="2:38" ht="21" customHeight="1" x14ac:dyDescent="0.25">
      <c r="B23" s="27"/>
      <c r="C23" s="28"/>
      <c r="D23" s="29"/>
      <c r="E23" s="30"/>
      <c r="F23" s="30"/>
      <c r="G23" s="30"/>
      <c r="H23" s="86">
        <f>0.3*AVERAGE(H22:J22)</f>
        <v>3</v>
      </c>
      <c r="I23" s="86"/>
      <c r="J23" s="86"/>
      <c r="K23" s="18"/>
      <c r="L23" s="18"/>
      <c r="M23" s="18"/>
      <c r="N23" s="18"/>
      <c r="O23" s="18"/>
      <c r="P23" s="18"/>
      <c r="Q23" s="18"/>
      <c r="S23" s="18"/>
      <c r="X23" s="19"/>
      <c r="Z23" s="18"/>
    </row>
    <row r="24" spans="2:38" ht="18" customHeight="1" x14ac:dyDescent="0.25">
      <c r="B24" s="118" t="s">
        <v>40</v>
      </c>
      <c r="C24" s="118"/>
      <c r="D24" s="118"/>
      <c r="E24" s="118"/>
      <c r="F24" s="118"/>
      <c r="G24" s="118"/>
      <c r="H24" s="44"/>
      <c r="I24" s="22">
        <f>(SUM(H21,H23))</f>
        <v>10</v>
      </c>
      <c r="J24" s="23"/>
      <c r="K24" s="18"/>
      <c r="L24" s="18"/>
      <c r="M24" s="18"/>
      <c r="N24" s="18"/>
      <c r="O24" s="18"/>
      <c r="P24" s="18"/>
      <c r="Q24" s="18"/>
      <c r="S24" s="18"/>
      <c r="X24" s="19"/>
      <c r="Z24" s="18"/>
    </row>
    <row r="25" spans="2:38" ht="7.35" customHeight="1" thickBot="1" x14ac:dyDescent="0.3">
      <c r="J25" s="24"/>
      <c r="K25" s="18"/>
      <c r="M25" s="18"/>
      <c r="N25" s="18"/>
      <c r="O25" s="18"/>
      <c r="P25" s="18"/>
      <c r="Q25" s="18"/>
      <c r="R25" s="18"/>
      <c r="X25" s="19"/>
      <c r="Z25" s="18"/>
    </row>
    <row r="26" spans="2:38" ht="42.6" customHeight="1" thickBot="1" x14ac:dyDescent="0.3">
      <c r="B26" s="76" t="s">
        <v>47</v>
      </c>
      <c r="C26" s="77"/>
      <c r="D26" s="77"/>
      <c r="E26" s="77"/>
      <c r="F26" s="77"/>
      <c r="G26" s="77"/>
      <c r="H26" s="77"/>
      <c r="I26" s="77"/>
      <c r="J26" s="77"/>
      <c r="K26" s="78"/>
      <c r="M26" s="18"/>
      <c r="N26" s="18"/>
      <c r="O26" s="18"/>
      <c r="P26" s="18"/>
      <c r="Q26" s="18"/>
      <c r="R26" s="18"/>
      <c r="X26" s="19"/>
      <c r="Z26" s="18"/>
    </row>
    <row r="27" spans="2:38" ht="32.85" customHeight="1" thickBot="1" x14ac:dyDescent="0.3">
      <c r="B27" s="76" t="s">
        <v>66</v>
      </c>
      <c r="C27" s="77"/>
      <c r="D27" s="77"/>
      <c r="E27" s="77"/>
      <c r="F27" s="77"/>
      <c r="G27" s="77"/>
      <c r="H27" s="77"/>
      <c r="I27" s="77"/>
      <c r="J27" s="77"/>
      <c r="K27" s="78"/>
      <c r="M27" s="18"/>
      <c r="N27" s="18"/>
      <c r="O27" s="18"/>
      <c r="P27" s="18"/>
      <c r="Q27" s="18"/>
      <c r="R27" s="18"/>
      <c r="X27" s="19"/>
      <c r="Z27" s="18"/>
    </row>
    <row r="28" spans="2:38" ht="15" customHeight="1" x14ac:dyDescent="0.25">
      <c r="D28" s="25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X28" s="19"/>
      <c r="Z28" s="18"/>
    </row>
    <row r="29" spans="2:38" ht="15" customHeight="1" x14ac:dyDescent="0.25">
      <c r="B29" s="75" t="s">
        <v>48</v>
      </c>
      <c r="C29" s="75"/>
      <c r="D29" s="75"/>
      <c r="E29" s="75"/>
      <c r="F29" s="75"/>
      <c r="G29" s="75"/>
      <c r="H29" s="75"/>
      <c r="I29" s="75"/>
      <c r="J29" s="75"/>
      <c r="K29" s="75"/>
      <c r="L29" s="18"/>
      <c r="M29" s="18"/>
      <c r="N29" s="18"/>
      <c r="O29" s="18"/>
      <c r="P29" s="18"/>
      <c r="Q29" s="18"/>
      <c r="R29" s="18"/>
      <c r="X29" s="19"/>
      <c r="Z29" s="18"/>
    </row>
    <row r="30" spans="2:38" ht="75" customHeight="1" x14ac:dyDescent="0.25">
      <c r="B30" s="109" t="str">
        <f>E10</f>
        <v xml:space="preserve">MSC. NOMBRE NOMBRE APELLIDO APELLIDO   </v>
      </c>
      <c r="C30" s="109"/>
      <c r="D30" s="109"/>
      <c r="E30" s="109"/>
      <c r="F30" s="109" t="str">
        <f>I10</f>
        <v xml:space="preserve">MSC. NOMBRE NOMBRE APELLIDO APELLIDO   </v>
      </c>
      <c r="G30" s="109"/>
      <c r="H30" s="109"/>
      <c r="I30" s="109"/>
      <c r="J30" s="109"/>
      <c r="K30" s="18"/>
      <c r="L30" s="18"/>
      <c r="M30" s="18"/>
      <c r="N30" s="18"/>
      <c r="O30" s="18"/>
      <c r="P30" s="18"/>
      <c r="Q30" s="18"/>
      <c r="R30" s="18"/>
      <c r="X30" s="19"/>
      <c r="Z30" s="18"/>
    </row>
    <row r="31" spans="2:38" ht="15" customHeight="1" x14ac:dyDescent="0.25">
      <c r="B31" s="116" t="s">
        <v>67</v>
      </c>
      <c r="C31" s="116"/>
      <c r="D31" s="116"/>
      <c r="E31" s="116"/>
      <c r="F31" s="116" t="s">
        <v>44</v>
      </c>
      <c r="G31" s="116"/>
      <c r="H31" s="116"/>
      <c r="I31" s="116"/>
      <c r="J31" s="116"/>
      <c r="K31" s="18"/>
      <c r="L31" s="18"/>
      <c r="M31" s="18"/>
      <c r="N31" s="18"/>
      <c r="O31" s="18"/>
      <c r="P31" s="18"/>
      <c r="Q31" s="18"/>
      <c r="R31" s="18"/>
      <c r="X31" s="19"/>
      <c r="Z31" s="18"/>
    </row>
    <row r="32" spans="2:38" ht="15" customHeight="1" x14ac:dyDescent="0.25"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X32" s="19"/>
      <c r="Z32" s="18"/>
    </row>
    <row r="33" spans="3:26" ht="15" customHeight="1" x14ac:dyDescent="0.25">
      <c r="D33" s="25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X33" s="19"/>
      <c r="Z33" s="18"/>
    </row>
    <row r="34" spans="3:26" ht="15" customHeight="1" x14ac:dyDescent="0.25">
      <c r="D34" s="25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X34" s="19"/>
      <c r="Z34" s="18"/>
    </row>
    <row r="35" spans="3:26" ht="15" customHeight="1" x14ac:dyDescent="0.25">
      <c r="C35" s="109" t="str">
        <f>+E11</f>
        <v xml:space="preserve">MSC. NOMBRE NOMBRE APELLIDO APELLIDO   </v>
      </c>
      <c r="D35" s="109"/>
      <c r="E35" s="109"/>
      <c r="F35" s="109"/>
      <c r="G35" s="109"/>
      <c r="H35" s="109"/>
      <c r="I35" s="109"/>
      <c r="J35" s="109"/>
      <c r="K35" s="18"/>
      <c r="L35" s="18"/>
      <c r="M35" s="18"/>
      <c r="N35" s="18"/>
      <c r="O35" s="18"/>
      <c r="P35" s="18"/>
      <c r="Q35" s="18"/>
      <c r="R35" s="18"/>
      <c r="X35" s="19"/>
      <c r="Z35" s="18"/>
    </row>
    <row r="36" spans="3:26" ht="15" customHeight="1" x14ac:dyDescent="0.25">
      <c r="D36" s="110" t="s">
        <v>45</v>
      </c>
      <c r="E36" s="110"/>
      <c r="F36" s="110"/>
      <c r="G36" s="110"/>
      <c r="H36" s="110"/>
      <c r="I36" s="110"/>
      <c r="J36" s="110"/>
      <c r="K36" s="26"/>
      <c r="L36" s="18"/>
      <c r="M36" s="18"/>
      <c r="N36" s="18"/>
      <c r="O36" s="18"/>
      <c r="P36" s="18"/>
      <c r="Q36" s="18"/>
      <c r="R36" s="18"/>
      <c r="X36" s="19"/>
      <c r="Z36" s="18"/>
    </row>
    <row r="37" spans="3:26" ht="15" customHeight="1" x14ac:dyDescent="0.25"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X37" s="19"/>
      <c r="Z37" s="18"/>
    </row>
    <row r="38" spans="3:26" ht="15" customHeight="1" x14ac:dyDescent="0.25"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X38" s="19"/>
      <c r="Z38" s="18"/>
    </row>
    <row r="39" spans="3:26" ht="15" customHeight="1" x14ac:dyDescent="0.25"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X39" s="19"/>
      <c r="Z39" s="18"/>
    </row>
    <row r="40" spans="3:26" ht="15" customHeight="1" x14ac:dyDescent="0.25">
      <c r="P40" s="18"/>
    </row>
  </sheetData>
  <sheetProtection selectLockedCells="1"/>
  <protectedRanges>
    <protectedRange sqref="I24" name="Rango1"/>
  </protectedRanges>
  <sortState xmlns:xlrd2="http://schemas.microsoft.com/office/spreadsheetml/2017/richdata2" ref="T1:T40">
    <sortCondition ref="T1"/>
  </sortState>
  <mergeCells count="44">
    <mergeCell ref="A1:J1"/>
    <mergeCell ref="C35:J35"/>
    <mergeCell ref="D36:J36"/>
    <mergeCell ref="B14:C14"/>
    <mergeCell ref="B13:J13"/>
    <mergeCell ref="E14:G14"/>
    <mergeCell ref="B30:E30"/>
    <mergeCell ref="F30:J30"/>
    <mergeCell ref="B31:E31"/>
    <mergeCell ref="F31:J31"/>
    <mergeCell ref="E20:G20"/>
    <mergeCell ref="B24:G24"/>
    <mergeCell ref="E12:K12"/>
    <mergeCell ref="A2:J2"/>
    <mergeCell ref="E22:G22"/>
    <mergeCell ref="G8:I8"/>
    <mergeCell ref="E16:G16"/>
    <mergeCell ref="E17:G17"/>
    <mergeCell ref="E18:G18"/>
    <mergeCell ref="E19:G19"/>
    <mergeCell ref="B21:G21"/>
    <mergeCell ref="G11:K11"/>
    <mergeCell ref="B10:D10"/>
    <mergeCell ref="B8:D8"/>
    <mergeCell ref="B9:D9"/>
    <mergeCell ref="B12:D12"/>
    <mergeCell ref="E8:F8"/>
    <mergeCell ref="B11:D11"/>
    <mergeCell ref="B29:K29"/>
    <mergeCell ref="B26:K26"/>
    <mergeCell ref="B27:K27"/>
    <mergeCell ref="A3:K3"/>
    <mergeCell ref="B4:K4"/>
    <mergeCell ref="B5:K5"/>
    <mergeCell ref="B6:K6"/>
    <mergeCell ref="B7:K7"/>
    <mergeCell ref="E15:G15"/>
    <mergeCell ref="H21:J21"/>
    <mergeCell ref="B15:B20"/>
    <mergeCell ref="H23:J23"/>
    <mergeCell ref="J8:K8"/>
    <mergeCell ref="J9:K9"/>
    <mergeCell ref="G9:H9"/>
    <mergeCell ref="G10:H10"/>
  </mergeCells>
  <dataValidations count="4">
    <dataValidation type="list" allowBlank="1" showInputMessage="1" showErrorMessage="1" sqref="B4" xr:uid="{00000000-0002-0000-0000-000000000000}">
      <formula1>FACULTAD</formula1>
    </dataValidation>
    <dataValidation type="custom" allowBlank="1" showInputMessage="1" showErrorMessage="1" sqref="B30:J30" xr:uid="{00000000-0002-0000-0000-000002000000}">
      <formula1>""</formula1>
    </dataValidation>
    <dataValidation type="list" allowBlank="1" showInputMessage="1" showErrorMessage="1" sqref="B5" xr:uid="{00000000-0002-0000-0000-000001000000}">
      <formula1>$T$1:$T$20</formula1>
    </dataValidation>
    <dataValidation type="decimal" allowBlank="1" showInputMessage="1" showErrorMessage="1" sqref="I15:J20 H15:H23 I22:J22" xr:uid="{00000000-0002-0000-0000-000003000000}">
      <formula1>1</formula1>
      <formula2>10</formula2>
    </dataValidation>
  </dataValidations>
  <printOptions horizontalCentered="1"/>
  <pageMargins left="0.31496062992125984" right="0" top="0.74803149606299213" bottom="0.35433070866141736" header="0.11811023622047245" footer="0.11811023622047245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AG35"/>
  <sheetViews>
    <sheetView showGridLines="0" tabSelected="1" topLeftCell="A18" zoomScaleNormal="100" workbookViewId="0">
      <selection activeCell="T10" sqref="T10"/>
    </sheetView>
  </sheetViews>
  <sheetFormatPr baseColWidth="10" defaultColWidth="11.44140625" defaultRowHeight="13.8" x14ac:dyDescent="0.25"/>
  <cols>
    <col min="1" max="1" width="5.6640625" style="13" customWidth="1"/>
    <col min="2" max="2" width="18.6640625" style="1" customWidth="1"/>
    <col min="3" max="3" width="11.33203125" style="1" customWidth="1"/>
    <col min="4" max="4" width="15.109375" style="1" customWidth="1"/>
    <col min="5" max="5" width="15" style="1" customWidth="1"/>
    <col min="6" max="6" width="23.5546875" style="1" customWidth="1"/>
    <col min="7" max="7" width="8" style="1" customWidth="1"/>
    <col min="8" max="8" width="7.33203125" style="1" customWidth="1"/>
    <col min="9" max="9" width="20.5546875" style="1" customWidth="1"/>
    <col min="10" max="12" width="4.109375" style="1" customWidth="1"/>
    <col min="13" max="13" width="8.6640625" style="1" customWidth="1"/>
    <col min="14" max="14" width="4.33203125" style="1" customWidth="1"/>
    <col min="15" max="16" width="4.109375" style="1" customWidth="1"/>
    <col min="17" max="17" width="9" style="1" customWidth="1"/>
    <col min="18" max="18" width="6" style="1" customWidth="1"/>
    <col min="19" max="32" width="4.6640625" style="1" customWidth="1"/>
    <col min="33" max="33" width="6.6640625" style="1" customWidth="1"/>
    <col min="34" max="46" width="4.6640625" style="1" customWidth="1"/>
    <col min="47" max="16384" width="11.44140625" style="1"/>
  </cols>
  <sheetData>
    <row r="1" spans="1:33" ht="84" customHeight="1" x14ac:dyDescent="0.25">
      <c r="A1" s="79" t="s">
        <v>1</v>
      </c>
      <c r="B1" s="79"/>
      <c r="C1" s="79"/>
      <c r="D1" s="79"/>
      <c r="E1" s="79"/>
      <c r="F1" s="79"/>
      <c r="G1" s="79"/>
      <c r="H1" s="79"/>
      <c r="I1" s="79"/>
    </row>
    <row r="2" spans="1:33" ht="21.75" customHeight="1" x14ac:dyDescent="0.25">
      <c r="A2" s="125" t="str">
        <f>RUBRICA!B4</f>
        <v>FACULTAD DE INDUSTRIAS AGROPECUARIAS Y CIENCIAS AMBIENTALES</v>
      </c>
      <c r="B2" s="125"/>
      <c r="C2" s="125"/>
      <c r="D2" s="125"/>
      <c r="E2" s="125"/>
      <c r="F2" s="125"/>
      <c r="G2" s="125"/>
      <c r="H2" s="125"/>
      <c r="I2" s="125"/>
      <c r="O2" s="3"/>
    </row>
    <row r="3" spans="1:33" ht="20.25" customHeight="1" x14ac:dyDescent="0.25">
      <c r="A3" s="125" t="str">
        <f>RUBRICA!B5</f>
        <v>CARRERA DE ALIMENTOS</v>
      </c>
      <c r="B3" s="125"/>
      <c r="C3" s="125"/>
      <c r="D3" s="125"/>
      <c r="E3" s="125"/>
      <c r="F3" s="125"/>
      <c r="G3" s="125"/>
      <c r="H3" s="125"/>
      <c r="I3" s="125"/>
      <c r="O3" s="3"/>
      <c r="P3" s="4"/>
    </row>
    <row r="4" spans="1:33" ht="20.399999999999999" customHeight="1" x14ac:dyDescent="0.25">
      <c r="A4" s="126" t="s">
        <v>9</v>
      </c>
      <c r="B4" s="126"/>
      <c r="C4" s="126"/>
      <c r="D4" s="126"/>
      <c r="E4" s="126"/>
      <c r="F4" s="126"/>
      <c r="G4" s="126"/>
      <c r="H4" s="126"/>
      <c r="I4" s="126"/>
      <c r="O4" s="3"/>
      <c r="P4" s="4"/>
    </row>
    <row r="5" spans="1:33" ht="29.25" customHeight="1" thickBot="1" x14ac:dyDescent="0.3">
      <c r="A5" s="129" t="s">
        <v>65</v>
      </c>
      <c r="B5" s="129"/>
      <c r="C5" s="129"/>
      <c r="D5" s="129"/>
      <c r="E5" s="129"/>
      <c r="F5" s="129"/>
      <c r="G5" s="129"/>
      <c r="H5" s="129"/>
      <c r="I5" s="129"/>
      <c r="O5" s="3"/>
    </row>
    <row r="6" spans="1:33" s="5" customFormat="1" ht="17.399999999999999" customHeight="1" x14ac:dyDescent="0.3">
      <c r="A6" s="130" t="s">
        <v>4</v>
      </c>
      <c r="B6" s="131"/>
      <c r="C6" s="32" t="str">
        <f>RUBRICA!E8</f>
        <v xml:space="preserve">APELLIDO APELLIDO NOMBRE NOMBRE </v>
      </c>
      <c r="D6" s="32"/>
      <c r="E6" s="32"/>
      <c r="F6" s="33" t="s">
        <v>8</v>
      </c>
      <c r="G6" s="150" t="str">
        <f>RUBRICA!J8</f>
        <v>00000000000</v>
      </c>
      <c r="H6" s="150"/>
      <c r="I6" s="151"/>
    </row>
    <row r="7" spans="1:33" s="5" customFormat="1" ht="17.399999999999999" customHeight="1" x14ac:dyDescent="0.3">
      <c r="A7" s="127" t="s">
        <v>5</v>
      </c>
      <c r="B7" s="128"/>
      <c r="C7" s="123">
        <f>RUBRICA!G9</f>
        <v>0</v>
      </c>
      <c r="D7" s="123"/>
      <c r="E7" s="123"/>
      <c r="F7" s="34" t="s">
        <v>6</v>
      </c>
      <c r="G7" s="123" t="str">
        <f>RUBRICA!E9</f>
        <v>2023B</v>
      </c>
      <c r="H7" s="123"/>
      <c r="I7" s="124"/>
    </row>
    <row r="8" spans="1:33" s="5" customFormat="1" ht="17.399999999999999" customHeight="1" x14ac:dyDescent="0.3">
      <c r="A8" s="127" t="s">
        <v>67</v>
      </c>
      <c r="B8" s="128"/>
      <c r="C8" s="123" t="str">
        <f>RUBRICA!E10</f>
        <v xml:space="preserve">MSC. NOMBRE NOMBRE APELLIDO APELLIDO   </v>
      </c>
      <c r="D8" s="123"/>
      <c r="E8" s="123"/>
      <c r="F8" s="34" t="s">
        <v>44</v>
      </c>
      <c r="G8" s="123" t="str">
        <f>RUBRICA!I10</f>
        <v xml:space="preserve">MSC. NOMBRE NOMBRE APELLIDO APELLIDO   </v>
      </c>
      <c r="H8" s="123"/>
      <c r="I8" s="124"/>
      <c r="J8" s="6"/>
      <c r="K8" s="6"/>
      <c r="L8" s="6"/>
      <c r="M8" s="7"/>
      <c r="N8" s="6"/>
      <c r="O8" s="6"/>
      <c r="P8" s="6"/>
      <c r="Q8" s="7"/>
      <c r="R8" s="7"/>
      <c r="S8" s="6"/>
      <c r="T8" s="6"/>
      <c r="U8" s="6"/>
      <c r="V8" s="6"/>
      <c r="W8" s="6"/>
      <c r="X8" s="6"/>
      <c r="Y8" s="6"/>
      <c r="AB8" s="6"/>
      <c r="AC8" s="6"/>
      <c r="AD8" s="6"/>
      <c r="AE8" s="6"/>
    </row>
    <row r="9" spans="1:33" s="5" customFormat="1" ht="17.399999999999999" customHeight="1" x14ac:dyDescent="0.3">
      <c r="A9" s="127" t="s">
        <v>45</v>
      </c>
      <c r="B9" s="128"/>
      <c r="C9" s="123" t="str">
        <f>RUBRICA!E11</f>
        <v xml:space="preserve">MSC. NOMBRE NOMBRE APELLIDO APELLIDO   </v>
      </c>
      <c r="D9" s="123"/>
      <c r="E9" s="123"/>
      <c r="F9" s="34"/>
      <c r="G9" s="123"/>
      <c r="H9" s="123"/>
      <c r="I9" s="124"/>
      <c r="J9" s="6"/>
      <c r="K9" s="6"/>
      <c r="L9" s="6"/>
      <c r="M9" s="7"/>
      <c r="N9" s="6"/>
      <c r="O9" s="6"/>
      <c r="P9" s="6"/>
      <c r="Q9" s="7"/>
      <c r="R9" s="7"/>
      <c r="S9" s="6"/>
      <c r="T9" s="6"/>
      <c r="U9" s="6"/>
      <c r="V9" s="6"/>
      <c r="W9" s="6"/>
      <c r="X9" s="6"/>
      <c r="Y9" s="6"/>
      <c r="AB9" s="6"/>
      <c r="AC9" s="6"/>
      <c r="AD9" s="6"/>
      <c r="AE9" s="6"/>
    </row>
    <row r="10" spans="1:33" s="5" customFormat="1" ht="33.75" customHeight="1" thickBot="1" x14ac:dyDescent="0.35">
      <c r="A10" s="139" t="s">
        <v>34</v>
      </c>
      <c r="B10" s="140"/>
      <c r="C10" s="141" t="str">
        <f>RUBRICA!E12</f>
        <v>COLOCAR EL TEMA PROPUESTO</v>
      </c>
      <c r="D10" s="141"/>
      <c r="E10" s="141"/>
      <c r="F10" s="141"/>
      <c r="G10" s="141"/>
      <c r="H10" s="141"/>
      <c r="I10" s="142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AE10" s="9"/>
      <c r="AG10" s="8"/>
    </row>
    <row r="11" spans="1:33" ht="12" customHeight="1" thickBot="1" x14ac:dyDescent="0.3">
      <c r="A11" s="152"/>
      <c r="B11" s="153"/>
      <c r="C11" s="153"/>
      <c r="D11" s="153"/>
      <c r="E11" s="153"/>
      <c r="F11" s="153"/>
      <c r="G11" s="153"/>
      <c r="H11" s="153"/>
      <c r="I11" s="154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AE11" s="10"/>
      <c r="AG11" s="2"/>
    </row>
    <row r="12" spans="1:33" ht="37.5" customHeight="1" thickBot="1" x14ac:dyDescent="0.3">
      <c r="A12" s="43" t="s">
        <v>0</v>
      </c>
      <c r="B12" s="136" t="s">
        <v>32</v>
      </c>
      <c r="C12" s="137"/>
      <c r="D12" s="35" t="s">
        <v>39</v>
      </c>
      <c r="E12" s="134" t="s">
        <v>10</v>
      </c>
      <c r="F12" s="134"/>
      <c r="G12" s="134"/>
      <c r="H12" s="134"/>
      <c r="I12" s="135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AE12" s="10"/>
      <c r="AG12" s="2"/>
    </row>
    <row r="13" spans="1:33" ht="42" customHeight="1" x14ac:dyDescent="0.25">
      <c r="A13" s="36">
        <v>1</v>
      </c>
      <c r="B13" s="138" t="str">
        <f>RUBRICA!D15</f>
        <v xml:space="preserve">TEMA </v>
      </c>
      <c r="C13" s="138"/>
      <c r="D13" s="37">
        <f>AVERAGE(RUBRICA!H15:J15)*0.15</f>
        <v>1.5</v>
      </c>
      <c r="E13" s="132"/>
      <c r="F13" s="132"/>
      <c r="G13" s="132"/>
      <c r="H13" s="132"/>
      <c r="I13" s="133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AE13" s="10"/>
      <c r="AG13" s="2"/>
    </row>
    <row r="14" spans="1:33" ht="42" customHeight="1" x14ac:dyDescent="0.25">
      <c r="A14" s="36">
        <v>2</v>
      </c>
      <c r="B14" s="138" t="str">
        <f>RUBRICA!D16</f>
        <v xml:space="preserve">HISTORIA DE LA EMPRESA /EQUIPO GERENCIAL PRODUCTOS OFRECIDOS </v>
      </c>
      <c r="C14" s="138"/>
      <c r="D14" s="37">
        <f>AVERAGE(RUBRICA!H16:J16)*0.15</f>
        <v>1.5</v>
      </c>
      <c r="E14" s="132"/>
      <c r="F14" s="132"/>
      <c r="G14" s="132"/>
      <c r="H14" s="132"/>
      <c r="I14" s="133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AE14" s="10"/>
      <c r="AG14" s="2"/>
    </row>
    <row r="15" spans="1:33" ht="42" customHeight="1" x14ac:dyDescent="0.25">
      <c r="A15" s="36">
        <v>3</v>
      </c>
      <c r="B15" s="138" t="str">
        <f>RUBRICA!D17</f>
        <v xml:space="preserve">CLIENTES ACTUALES </v>
      </c>
      <c r="C15" s="138"/>
      <c r="D15" s="37">
        <f>AVERAGE(RUBRICA!H17:J17)*0.15</f>
        <v>1.5</v>
      </c>
      <c r="E15" s="132"/>
      <c r="F15" s="132"/>
      <c r="G15" s="132"/>
      <c r="H15" s="132"/>
      <c r="I15" s="133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AE15" s="10"/>
      <c r="AG15" s="2"/>
    </row>
    <row r="16" spans="1:33" ht="42" customHeight="1" x14ac:dyDescent="0.25">
      <c r="A16" s="36">
        <v>4</v>
      </c>
      <c r="B16" s="138" t="str">
        <f>RUBRICA!D18</f>
        <v xml:space="preserve">SITUACIÓN FINANCIERA </v>
      </c>
      <c r="C16" s="138"/>
      <c r="D16" s="37">
        <f>AVERAGE(RUBRICA!H18:J18)*0.1</f>
        <v>1</v>
      </c>
      <c r="E16" s="132"/>
      <c r="F16" s="132"/>
      <c r="G16" s="132"/>
      <c r="H16" s="132"/>
      <c r="I16" s="133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AE16" s="10"/>
      <c r="AG16" s="2"/>
    </row>
    <row r="17" spans="1:33" ht="47.25" customHeight="1" x14ac:dyDescent="0.25">
      <c r="A17" s="36">
        <v>5</v>
      </c>
      <c r="B17" s="138" t="str">
        <f>RUBRICA!D19</f>
        <v xml:space="preserve">DEL PROBLEMA A LA OPORTUNIDAD/ JUSTIFICACIÓN ACADÉMICA </v>
      </c>
      <c r="C17" s="138"/>
      <c r="D17" s="37">
        <f>AVERAGE(RUBRICA!H19:J19)*0.075</f>
        <v>0.75</v>
      </c>
      <c r="E17" s="132"/>
      <c r="F17" s="132"/>
      <c r="G17" s="132"/>
      <c r="H17" s="132"/>
      <c r="I17" s="133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AE17" s="10"/>
      <c r="AG17" s="2"/>
    </row>
    <row r="18" spans="1:33" ht="47.25" customHeight="1" x14ac:dyDescent="0.25">
      <c r="A18" s="36">
        <v>6</v>
      </c>
      <c r="B18" s="138" t="str">
        <f>RUBRICA!D20</f>
        <v xml:space="preserve">INNOVACIÓN EN EL MODELO DE NEGOCIO </v>
      </c>
      <c r="C18" s="138"/>
      <c r="D18" s="37">
        <f>AVERAGE(RUBRICA!H20:J20)*0.075</f>
        <v>0.75</v>
      </c>
      <c r="E18" s="132"/>
      <c r="F18" s="132"/>
      <c r="G18" s="132"/>
      <c r="H18" s="132"/>
      <c r="I18" s="133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AE18" s="10"/>
      <c r="AG18" s="2"/>
    </row>
    <row r="19" spans="1:33" ht="47.25" customHeight="1" thickBot="1" x14ac:dyDescent="0.3">
      <c r="A19" s="62">
        <v>7</v>
      </c>
      <c r="B19" s="146" t="s">
        <v>35</v>
      </c>
      <c r="C19" s="146"/>
      <c r="D19" s="58">
        <f>AVERAGE(RUBRICA!H22:J22)*0.3</f>
        <v>3</v>
      </c>
      <c r="E19" s="147"/>
      <c r="F19" s="147"/>
      <c r="G19" s="147"/>
      <c r="H19" s="147"/>
      <c r="I19" s="148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AE19" s="10"/>
      <c r="AG19" s="2"/>
    </row>
    <row r="20" spans="1:33" ht="17.25" customHeight="1" x14ac:dyDescent="0.25">
      <c r="A20" s="61"/>
      <c r="B20" s="29"/>
      <c r="C20" s="29"/>
      <c r="D20" s="48"/>
      <c r="E20" s="49"/>
      <c r="F20" s="49"/>
      <c r="G20" s="49"/>
      <c r="H20" s="49"/>
      <c r="I20" s="49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AE20" s="10"/>
      <c r="AG20" s="2"/>
    </row>
    <row r="21" spans="1:33" ht="22.5" customHeight="1" x14ac:dyDescent="0.25">
      <c r="A21" s="144" t="s">
        <v>13</v>
      </c>
      <c r="B21" s="144"/>
      <c r="C21" s="19">
        <f>SUM(D13:D19)</f>
        <v>10</v>
      </c>
      <c r="D21" s="38" t="s">
        <v>12</v>
      </c>
      <c r="E21" s="39" t="str">
        <f>IF(C21&gt;=7,"APRUEBA","NO APRUEBA")</f>
        <v>APRUEBA</v>
      </c>
      <c r="F21" s="40" t="s">
        <v>38</v>
      </c>
      <c r="G21" s="41"/>
      <c r="H21" s="41"/>
      <c r="I21" s="41"/>
      <c r="J21" s="11"/>
      <c r="K21" s="2"/>
      <c r="L21" s="2"/>
      <c r="M21" s="2"/>
      <c r="N21" s="2"/>
      <c r="O21" s="2"/>
      <c r="P21" s="2"/>
      <c r="Q21" s="2"/>
      <c r="R21" s="2"/>
      <c r="T21" s="2"/>
      <c r="U21" s="2"/>
      <c r="V21" s="2"/>
      <c r="W21" s="2"/>
      <c r="X21" s="2"/>
      <c r="Y21" s="2"/>
      <c r="AE21" s="10"/>
      <c r="AG21" s="2"/>
    </row>
    <row r="22" spans="1:33" ht="105.6" customHeight="1" x14ac:dyDescent="0.25">
      <c r="A22" s="143" t="str">
        <f>IF(RUBRICA!I24&gt;=7,(RUBRICA!B26),(RUBRICA!B27))</f>
        <v xml:space="preserve">Art. 51.- De la designación del tutor.-  Una vez aprobado el Plan del TIC, el Director/a de la Carrera en conjunto con el Coordinador/a de la UICG respectivo, procederá a designar un tutor/a para cada estudiante en el término de 3 días. </v>
      </c>
      <c r="B22" s="143"/>
      <c r="C22" s="143"/>
      <c r="D22" s="143"/>
      <c r="E22" s="143"/>
      <c r="F22" s="143"/>
      <c r="G22" s="143"/>
      <c r="H22" s="143"/>
      <c r="I22" s="143"/>
      <c r="J22" s="11"/>
      <c r="K22" s="12"/>
      <c r="L22" s="2"/>
      <c r="M22" s="2"/>
      <c r="N22" s="2"/>
      <c r="O22" s="2"/>
      <c r="P22" s="2"/>
      <c r="Q22" s="2"/>
      <c r="R22" s="2"/>
      <c r="T22" s="2"/>
      <c r="U22" s="2"/>
      <c r="V22" s="2"/>
      <c r="W22" s="2"/>
      <c r="X22" s="2"/>
      <c r="Y22" s="2"/>
      <c r="AE22" s="10"/>
      <c r="AG22" s="2"/>
    </row>
    <row r="23" spans="1:33" ht="17.399999999999999" customHeight="1" x14ac:dyDescent="0.25">
      <c r="A23" s="145" t="s">
        <v>11</v>
      </c>
      <c r="B23" s="145"/>
      <c r="C23" s="145"/>
      <c r="D23" s="145"/>
      <c r="E23" s="145"/>
      <c r="F23" s="156" t="str">
        <f>RUBRICA!J9</f>
        <v>DD/MM/YY</v>
      </c>
      <c r="G23" s="156"/>
      <c r="H23" s="156"/>
      <c r="I23" s="156"/>
      <c r="J23" s="11"/>
      <c r="K23" s="2"/>
      <c r="L23" s="2"/>
      <c r="M23" s="2"/>
      <c r="N23" s="2"/>
      <c r="O23" s="2"/>
      <c r="P23" s="2"/>
      <c r="Q23" s="2"/>
      <c r="R23" s="2"/>
      <c r="T23" s="2"/>
      <c r="U23" s="2"/>
      <c r="V23" s="2"/>
      <c r="W23" s="2"/>
      <c r="X23" s="2"/>
      <c r="Y23" s="2"/>
      <c r="AE23" s="10"/>
      <c r="AG23" s="2"/>
    </row>
    <row r="24" spans="1:33" ht="81" customHeight="1" x14ac:dyDescent="0.25">
      <c r="A24" s="31"/>
      <c r="B24" s="109" t="str">
        <f>RUBRICA!E10</f>
        <v xml:space="preserve">MSC. NOMBRE NOMBRE APELLIDO APELLIDO   </v>
      </c>
      <c r="C24" s="109"/>
      <c r="D24" s="109"/>
      <c r="E24" s="109"/>
      <c r="F24" s="109" t="str">
        <f>RUBRICA!I10</f>
        <v xml:space="preserve">MSC. NOMBRE NOMBRE APELLIDO APELLIDO   </v>
      </c>
      <c r="G24" s="109"/>
      <c r="H24" s="109"/>
      <c r="I24" s="109"/>
      <c r="J24" s="11"/>
      <c r="K24" s="2"/>
      <c r="L24" s="2"/>
      <c r="M24" s="2"/>
      <c r="N24" s="2"/>
      <c r="O24" s="2"/>
      <c r="P24" s="2"/>
      <c r="Q24" s="2"/>
      <c r="R24" s="2"/>
      <c r="T24" s="2"/>
      <c r="U24" s="2"/>
      <c r="V24" s="2"/>
      <c r="W24" s="2"/>
      <c r="X24" s="2"/>
      <c r="Y24" s="2"/>
      <c r="AE24" s="10"/>
      <c r="AG24" s="2"/>
    </row>
    <row r="25" spans="1:33" ht="17.399999999999999" customHeight="1" x14ac:dyDescent="0.25">
      <c r="A25" s="31"/>
      <c r="B25" s="155" t="str">
        <f>+A8</f>
        <v xml:space="preserve">PRESIDENTE TRIBUNAL </v>
      </c>
      <c r="C25" s="155"/>
      <c r="D25" s="155"/>
      <c r="E25" s="155"/>
      <c r="F25" s="149" t="str">
        <f>+F8</f>
        <v>DOCENTE 1</v>
      </c>
      <c r="G25" s="149"/>
      <c r="H25" s="149"/>
      <c r="I25" s="149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AE25" s="10"/>
      <c r="AG25" s="2"/>
    </row>
    <row r="26" spans="1:33" ht="26.1" customHeight="1" x14ac:dyDescent="0.25">
      <c r="A26" s="31"/>
      <c r="B26" s="42"/>
      <c r="C26" s="14"/>
      <c r="D26" s="14"/>
      <c r="E26" s="14"/>
      <c r="F26" s="18"/>
      <c r="G26" s="18"/>
      <c r="H26" s="18"/>
      <c r="I26" s="18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AE26" s="10"/>
      <c r="AG26" s="2"/>
    </row>
    <row r="27" spans="1:33" ht="17.399999999999999" customHeight="1" x14ac:dyDescent="0.25">
      <c r="A27" s="31"/>
      <c r="B27" s="14"/>
      <c r="C27" s="14"/>
      <c r="D27" s="14"/>
      <c r="E27" s="14"/>
      <c r="F27" s="18"/>
      <c r="G27" s="18"/>
      <c r="H27" s="18"/>
      <c r="I27" s="18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AE27" s="10"/>
      <c r="AG27" s="2"/>
    </row>
    <row r="28" spans="1:33" ht="17.399999999999999" customHeight="1" x14ac:dyDescent="0.25">
      <c r="A28" s="31"/>
      <c r="B28" s="109" t="str">
        <f>+RUBRICA!E11</f>
        <v xml:space="preserve">MSC. NOMBRE NOMBRE APELLIDO APELLIDO   </v>
      </c>
      <c r="C28" s="109"/>
      <c r="D28" s="109"/>
      <c r="E28" s="109"/>
      <c r="F28" s="109"/>
      <c r="G28" s="109"/>
      <c r="H28" s="109"/>
      <c r="I28" s="109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AE28" s="10"/>
      <c r="AG28" s="2"/>
    </row>
    <row r="29" spans="1:33" ht="17.399999999999999" customHeight="1" x14ac:dyDescent="0.25">
      <c r="A29" s="31"/>
      <c r="B29" s="149" t="str">
        <f>+A9</f>
        <v xml:space="preserve">DOCENTE 2 </v>
      </c>
      <c r="C29" s="149"/>
      <c r="D29" s="149"/>
      <c r="E29" s="149"/>
      <c r="F29" s="149"/>
      <c r="G29" s="149"/>
      <c r="H29" s="149"/>
      <c r="I29" s="149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AE29" s="10"/>
      <c r="AG29" s="2"/>
    </row>
    <row r="30" spans="1:33" ht="17.399999999999999" customHeight="1" x14ac:dyDescent="0.25"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AE30" s="10"/>
      <c r="AG30" s="2"/>
    </row>
    <row r="31" spans="1:33" ht="17.399999999999999" customHeight="1" x14ac:dyDescent="0.25"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AE31" s="10"/>
      <c r="AG31" s="2"/>
    </row>
    <row r="32" spans="1:33" ht="17.399999999999999" customHeight="1" x14ac:dyDescent="0.25"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AE32" s="10"/>
      <c r="AG32" s="2"/>
    </row>
    <row r="33" spans="6:33" ht="17.399999999999999" customHeight="1" x14ac:dyDescent="0.25"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AE33" s="10"/>
      <c r="AG33" s="2"/>
    </row>
    <row r="34" spans="6:33" ht="17.399999999999999" customHeight="1" x14ac:dyDescent="0.25"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AE34" s="10"/>
      <c r="AG34" s="2"/>
    </row>
    <row r="35" spans="6:33" ht="17.399999999999999" customHeight="1" x14ac:dyDescent="0.25">
      <c r="W35" s="2"/>
    </row>
  </sheetData>
  <sheetProtection selectLockedCells="1"/>
  <mergeCells count="45">
    <mergeCell ref="B28:I28"/>
    <mergeCell ref="B29:I29"/>
    <mergeCell ref="B16:C16"/>
    <mergeCell ref="G6:I6"/>
    <mergeCell ref="G7:I7"/>
    <mergeCell ref="C7:E7"/>
    <mergeCell ref="E13:I13"/>
    <mergeCell ref="E14:I14"/>
    <mergeCell ref="A11:I11"/>
    <mergeCell ref="B13:C13"/>
    <mergeCell ref="C8:E8"/>
    <mergeCell ref="G8:I8"/>
    <mergeCell ref="E16:I16"/>
    <mergeCell ref="B25:E25"/>
    <mergeCell ref="F25:I25"/>
    <mergeCell ref="F23:I23"/>
    <mergeCell ref="E17:I17"/>
    <mergeCell ref="B24:E24"/>
    <mergeCell ref="F24:I24"/>
    <mergeCell ref="B17:C17"/>
    <mergeCell ref="A22:I22"/>
    <mergeCell ref="A21:B21"/>
    <mergeCell ref="A23:E23"/>
    <mergeCell ref="B18:C18"/>
    <mergeCell ref="E18:I18"/>
    <mergeCell ref="B19:C19"/>
    <mergeCell ref="E19:I19"/>
    <mergeCell ref="E15:I15"/>
    <mergeCell ref="E12:I12"/>
    <mergeCell ref="B12:C12"/>
    <mergeCell ref="B14:C14"/>
    <mergeCell ref="A10:B10"/>
    <mergeCell ref="C10:I10"/>
    <mergeCell ref="B15:C15"/>
    <mergeCell ref="C9:E9"/>
    <mergeCell ref="G9:I9"/>
    <mergeCell ref="A1:I1"/>
    <mergeCell ref="A2:I2"/>
    <mergeCell ref="A3:I3"/>
    <mergeCell ref="A4:I4"/>
    <mergeCell ref="A8:B8"/>
    <mergeCell ref="A5:I5"/>
    <mergeCell ref="A6:B6"/>
    <mergeCell ref="A7:B7"/>
    <mergeCell ref="A9:B9"/>
  </mergeCells>
  <printOptions horizontalCentered="1"/>
  <pageMargins left="0.70866141732283472" right="0.31496062992125984" top="0.94488188976377963" bottom="0.74803149606299213" header="0.31496062992125984" footer="0.31496062992125984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8</vt:i4>
      </vt:variant>
    </vt:vector>
  </HeadingPairs>
  <TitlesOfParts>
    <vt:vector size="10" baseType="lpstr">
      <vt:lpstr>RUBRICA</vt:lpstr>
      <vt:lpstr>ACTA</vt:lpstr>
      <vt:lpstr>ACTA!Área_de_impresión</vt:lpstr>
      <vt:lpstr>RUBRICA!Área_de_impresión</vt:lpstr>
      <vt:lpstr>CARRERA</vt:lpstr>
      <vt:lpstr>CARRERA_DE_COMERCIO_EXTERIOR_Y_NEGOCIACIÓN_COMERCIAL_INTERNACIONAL</vt:lpstr>
      <vt:lpstr>CARRERA_DE_INGENIERÍA_EN_COMERCIO_EXTERIOR_Y_NEGOCIACIÓN_COMERCIAL_INTERNACIONAL</vt:lpstr>
      <vt:lpstr>CARRERAS</vt:lpstr>
      <vt:lpstr>ESCUELAS</vt:lpstr>
      <vt:lpstr>FACULTAD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elizabteh guevara</cp:lastModifiedBy>
  <cp:lastPrinted>2022-10-07T15:11:02Z</cp:lastPrinted>
  <dcterms:created xsi:type="dcterms:W3CDTF">2016-03-31T16:23:18Z</dcterms:created>
  <dcterms:modified xsi:type="dcterms:W3CDTF">2023-11-16T13:23:56Z</dcterms:modified>
</cp:coreProperties>
</file>